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33" i="1" l="1"/>
  <c r="H34" i="1"/>
  <c r="H35" i="1"/>
  <c r="H9" i="1" l="1"/>
  <c r="H10" i="1"/>
  <c r="H40" i="1" l="1"/>
  <c r="H11" i="1" l="1"/>
  <c r="H27" i="1"/>
  <c r="H13" i="1"/>
  <c r="H14" i="1"/>
  <c r="H15" i="1"/>
  <c r="H16" i="1"/>
  <c r="H17" i="1"/>
  <c r="H7" i="1"/>
  <c r="G6" i="1" s="1"/>
  <c r="H36" i="1" l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37" i="1"/>
  <c r="G40" i="1" l="1"/>
  <c r="G36" i="1"/>
  <c r="H12" i="1"/>
  <c r="G8" i="1" s="1"/>
  <c r="H29" i="1" l="1"/>
  <c r="H30" i="1"/>
  <c r="H31" i="1"/>
  <c r="H32" i="1"/>
  <c r="H24" i="1"/>
  <c r="H23" i="1"/>
  <c r="H22" i="1"/>
  <c r="H21" i="1"/>
  <c r="H20" i="1"/>
  <c r="H19" i="1"/>
  <c r="H25" i="1"/>
  <c r="H26" i="1"/>
  <c r="H28" i="1"/>
  <c r="H68" i="1" l="1"/>
  <c r="G18" i="1"/>
</calcChain>
</file>

<file path=xl/sharedStrings.xml><?xml version="1.0" encoding="utf-8"?>
<sst xmlns="http://schemas.openxmlformats.org/spreadsheetml/2006/main" count="192" uniqueCount="111">
  <si>
    <t>Nº</t>
  </si>
  <si>
    <t>ITEM</t>
  </si>
  <si>
    <t>DESCRIMINAÇÃO</t>
  </si>
  <si>
    <t>UNID.</t>
  </si>
  <si>
    <t>sinapi</t>
  </si>
  <si>
    <t>REFERENCIA</t>
  </si>
  <si>
    <t>M2</t>
  </si>
  <si>
    <t>M</t>
  </si>
  <si>
    <t>TOTAL</t>
  </si>
  <si>
    <t>QUANT.</t>
  </si>
  <si>
    <t xml:space="preserve">SERVIÇOS PRELIMINARES </t>
  </si>
  <si>
    <t>74209/1</t>
  </si>
  <si>
    <t xml:space="preserve">CABO DE COBRE, ISOLADO PVC RESISTENTE A CHAMA 450/750V 1,5MM2 FORNECIMENTO E INSTALAÇÃO </t>
  </si>
  <si>
    <t xml:space="preserve">CABO DE COBRE, ISOLADO PVC RESISTENTE A CHAMA 450/750V 2,5MM2 FORNECIMENTO E INSTALAÇÃO </t>
  </si>
  <si>
    <t xml:space="preserve">CABO DE COBRE, ISOLADO PVC RESISTENTE A CHAMA 450/750V 6,0MM2 FORNECIMENTO E INSTALAÇÃO </t>
  </si>
  <si>
    <t xml:space="preserve">VALOR TOTAL </t>
  </si>
  <si>
    <t>ENTRADA DE ENERGIA ELETRICA EM POSTE DE CONCRETO, MEDIÇÃO EM MURO, PADRAO COPEL TRIFASICO 3X125A</t>
  </si>
  <si>
    <t>TOMADA 2P+T30A/440VCOM PLACA -FORNECIEMENTO E INSTALAÇÃO</t>
  </si>
  <si>
    <t>DJUNTOR TERMMOMAGNETICO BIPOLAR PADRÃO NEMA (AMERICANO)32A, FORNECIMENTO E INSTALAÇÃO</t>
  </si>
  <si>
    <t>74130/30</t>
  </si>
  <si>
    <t>TOMADA 2P+T30A/440VCOM PLACA - BAIXA FORNECIEMENTO E INSTALAÇÃO</t>
  </si>
  <si>
    <t>REMOÇÃO DE TOMADAS OU INTERRUPTORES ELÉTRICOS</t>
  </si>
  <si>
    <t xml:space="preserve">CONDULETE DE PVC , TIPO DIN ,  CORRENTE NOMINAL DE 32A FORNECIMENTO E INSTALÇAO </t>
  </si>
  <si>
    <t>PONTO DE TOMADA RESIDENCIAL INCLUINDO TOMADA 10A/250V CAIXA ELETRICA , ELETRODUTO, CABO, RASGO, QUEBRA E CHUBAMENTO</t>
  </si>
  <si>
    <t>CALHA EM CHAPA DE AÇO GALVANIZADO NUMERO 24, DESENVOLVIMENTO DE 100CM INCLUSO TRANSPORTE VERTICAL</t>
  </si>
  <si>
    <t>RUFO EM CHAPA GALVANIZADA NUMERO 24 CORTE 25CM INCLUSO TRANSPORTE VERTICAL</t>
  </si>
  <si>
    <t>ESTRUTURA METALICA TUBULAR E COBERTURA EM POLICARBONATO AUVERLAR 6MM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</si>
  <si>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</si>
  <si>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</si>
  <si>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</si>
  <si>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</si>
  <si>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</si>
  <si>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</si>
  <si>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</si>
  <si>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</si>
  <si>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</si>
  <si>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</si>
  <si>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</si>
  <si>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</si>
  <si>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</si>
  <si>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</si>
  <si>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</si>
  <si>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</si>
  <si>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</si>
  <si>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</si>
  <si>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</si>
  <si>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</si>
  <si>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</si>
  <si>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</si>
  <si>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</si>
  <si>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1.1</t>
  </si>
  <si>
    <t>COBERTURA (refeitório)</t>
  </si>
  <si>
    <t>PLACA DA OBRA EM CHAPA DE AÇO GALVANIZADO (2,00MX1,25M)</t>
  </si>
  <si>
    <t>local</t>
  </si>
  <si>
    <r>
      <t xml:space="preserve">REPAROS E FIXAÇÃO DE CONDUTORES DE AGUAS PLUVIAIS EM PVC </t>
    </r>
    <r>
      <rPr>
        <sz val="8"/>
        <color rgb="FF000000"/>
        <rFont val="Calibri"/>
        <family val="2"/>
      </rPr>
      <t>Ø</t>
    </r>
    <r>
      <rPr>
        <sz val="8"/>
        <color rgb="FF000000"/>
        <rFont val="Arial"/>
        <family val="2"/>
      </rPr>
      <t xml:space="preserve"> 20CM</t>
    </r>
  </si>
  <si>
    <t>Local</t>
  </si>
  <si>
    <t>TERÇAMENTO PARA COBERTURA EM VIGA U 50X100X50, NA CHAPA 12, FORNECIMENTO E INSTALAÇÃO</t>
  </si>
  <si>
    <t>ISOLAMENTO TERMOACÚSTICO EM ESPUMA DE POLIURETANO ESPESSURA 20MM DENSIDADE 29KG/M3 OU EPS</t>
  </si>
  <si>
    <t>COBERTURA E PINTURA DA QUADRA DE ESPORTES</t>
  </si>
  <si>
    <t>5.1</t>
  </si>
  <si>
    <t>VALOR UNIT. c/ BDI %</t>
  </si>
  <si>
    <t xml:space="preserve">REMOÇÃO DE TELHAS DE FIBROCIMENTO, METÁLICA/CERÂMICO, DE FORMA MECANIZADA, SEM REAPROVEITAMENTO </t>
  </si>
  <si>
    <t>REMOÇÃO DE CALHAS E RUFOS METÁLICOS</t>
  </si>
  <si>
    <t>TELHAMENTO COM TELHA DE AÇO/ALUMINIO E= 0,5MM COM ATE 2AGUAS INCLUSO IÇAMNTO (telha ondulada)</t>
  </si>
  <si>
    <t>5.2</t>
  </si>
  <si>
    <t>5.3</t>
  </si>
  <si>
    <t>5.4</t>
  </si>
  <si>
    <t>TELHAMENTO COM TELHA TRANSPARENTE DE POLIPROPILENO ONDULADA TRANSLÚCIDA</t>
  </si>
  <si>
    <t>5.5</t>
  </si>
  <si>
    <t>PISO DA QUADRA E EQUIPAMENTO</t>
  </si>
  <si>
    <t>5.5.1</t>
  </si>
  <si>
    <t>LIMPEZA DE SUPERFÍCIES COM JATO DE ALTA PRESSÃO DE AGUA E AR</t>
  </si>
  <si>
    <t>5.5.2</t>
  </si>
  <si>
    <t>TRATAMENTO DE TRINCAS E JUNTAS COM PRODUTO A BASE DE EPÓXI</t>
  </si>
  <si>
    <t>5.5.3</t>
  </si>
  <si>
    <t>LIXAMENTO MECANIZADO DE PISO COM VÍDEA OU PEDRA</t>
  </si>
  <si>
    <t>5.5.4</t>
  </si>
  <si>
    <t>5.5.5</t>
  </si>
  <si>
    <t>PINTURA ACRÍLICA EM PISO DUAS DEMÃOS</t>
  </si>
  <si>
    <t>REFLETOR RETANGULAR FECHADO COM LAMPADA VAPOR METALICO 400W, FORNECIMENTO E INSTALAÇÃO</t>
  </si>
  <si>
    <t>2.8</t>
  </si>
  <si>
    <t>2.9</t>
  </si>
  <si>
    <t>REMOÇÃO DE CABOS ELÉTRICOS, DE FORMA MANUAL, SEM REAPROVEITAMENTO</t>
  </si>
  <si>
    <t>ALGEROSAS EM CHAPA GALVANIZADA NUMERO 24 CORTE 45CM INCLUSO TRANSPORTE VERTICAL</t>
  </si>
  <si>
    <t>5.5.6</t>
  </si>
  <si>
    <r>
      <t xml:space="preserve">CONDUTOR DE AGUA EM PVC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100MM, INSTALADO EM CALHA</t>
    </r>
  </si>
  <si>
    <t>INTERUPTOR SIMPLES (1 MÓDULO) 10A/250V COMPLACA ,1 TECLA-FORNECIMENTO E INSTALAÇÃO</t>
  </si>
  <si>
    <t>INTERUPTOR SIMPLES (2 MÓDULO) 10A/250V COM PLACA ,2 TECLA-FORNECIMENTO E INSTALAÇÃO</t>
  </si>
  <si>
    <t>3.16</t>
  </si>
  <si>
    <t>LUMINÁRIA TIPO SPOT DE SOBREPOR, COM 01 LÂMPADA DE 25W, FORNECIMENTO E INSTALAÇÃO</t>
  </si>
  <si>
    <t>UD</t>
  </si>
  <si>
    <t>INSTALAÇÕES ELETRICAS</t>
  </si>
  <si>
    <t>5.5.7</t>
  </si>
  <si>
    <t>REDE DE PROTEÇÃO ESPORTIVA DE 6X25M, FIO 4, MALHA 12, FORNECIMENTO E INSTALAÇÃO</t>
  </si>
  <si>
    <t>5.5.8</t>
  </si>
  <si>
    <t>PINTURA DE TRAVE DE FUTSAL EM ESMALTE SINTÉTICO</t>
  </si>
  <si>
    <t>5.5.9</t>
  </si>
  <si>
    <t>REDE DE GOL DE FUTSAL, FIO 10, MALHA 12</t>
  </si>
  <si>
    <r>
      <t>LOCAL:</t>
    </r>
    <r>
      <rPr>
        <sz val="11"/>
        <color theme="1"/>
        <rFont val="Calibri"/>
        <family val="2"/>
      </rPr>
      <t xml:space="preserve">  ESTRADA MUNICIPAL, LOTE 155 DA GLEBA 06 DA COLÔNIA SÃO FRANCISCO.</t>
    </r>
  </si>
  <si>
    <t>PLANILHA DE ORÇAMENTO</t>
  </si>
  <si>
    <r>
      <rPr>
        <b/>
        <sz val="11"/>
        <color theme="1"/>
        <rFont val="Calibri"/>
        <family val="2"/>
        <scheme val="minor"/>
      </rPr>
      <t>OBRA:</t>
    </r>
    <r>
      <rPr>
        <sz val="11"/>
        <color theme="1"/>
        <rFont val="Calibri"/>
        <family val="2"/>
        <scheme val="minor"/>
      </rPr>
      <t xml:space="preserve"> REFORMA DA ESCOLA E QUADRA POLIESPORTIVA DO COLÉGIO ESTADUAL DE CAMPO DE NOVA UNIÃO E ESCOLA MUNICIPAL DE CAMPO JOSÉ BONIFÁCIO.</t>
    </r>
  </si>
  <si>
    <t>PINTURA EPÓXI, DUAS DEMÃOS (com demarcação de quadra de jogo futsal/volei)</t>
  </si>
  <si>
    <t>TELHAMENTO COM TELHA DE AÇO/ALUMINIO E= 0,5MM COM ATE 2AGUAS INCLUSO IÇAMNTO (trapézio 25 T25)</t>
  </si>
  <si>
    <t>ISOLAMENTO DE TETOS</t>
  </si>
  <si>
    <t>3.17</t>
  </si>
  <si>
    <t>QUADRO DE DISTRIBUIÇÃO DE ENERGIA DE SOBREPOR, EM CHAPA METÁLICA, PARA 3 DISJUNTORES, TERMOMAGNÉTICO MONOPOLAR, S/ BARRAMENTO</t>
  </si>
  <si>
    <t xml:space="preserve">CABO DE COBRE, ISOLADO PVC RESISTENTE A CHAMA 450/750V 10MM2 FORNECIMENTO E INSTALAÇÃO </t>
  </si>
  <si>
    <t>Tabela de referencia sinapi 22/052018</t>
  </si>
  <si>
    <r>
      <t xml:space="preserve">BDI </t>
    </r>
    <r>
      <rPr>
        <sz val="8"/>
        <color rgb="FF000000"/>
        <rFont val="Calibri"/>
        <family val="2"/>
      </rPr>
      <t>≤</t>
    </r>
    <r>
      <rPr>
        <sz val="8"/>
        <color rgb="FF000000"/>
        <rFont val="Arial"/>
        <family val="2"/>
      </rPr>
      <t xml:space="preserve"> 24,96% de acordo com acordão 2369/11</t>
    </r>
  </si>
  <si>
    <t>OBS.</t>
  </si>
  <si>
    <t>REPAROS E VEDAÇÃO DE TELHAS DE AÇO ONDULADA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</si>
</sst>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0_ "/>
    <numFmt numFmtId="167" formatCode="0.0_ "/>
    <numFmt numFmtId="168" formatCode="_-[$R$-416]\ * #,##0.00_-;\-[$R$-416]\ * #,##0.00_-;_-[$R$-416]\ 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</font>
    <font>
      <sz val="8"/>
      <color rgb="FF00000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 vertical="center"/>
    </xf>
  </cellStyleXfs>
  <cellXfs count="53">
    <xf numFmtId="0" fontId="0" fillId="0" borderId="0" xfId="0"/>
    <xf numFmtId="0" fontId="0" fillId="2" borderId="1" xfId="0" applyFill="1" applyBorder="1" applyAlignment="1">
      <alignment horizontal="center"/>
    </xf>
    <xf numFmtId="0" fontId="4" fillId="2" borderId="1" xfId="3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/>
    </xf>
    <xf numFmtId="165" fontId="0" fillId="0" borderId="0" xfId="1" applyFont="1"/>
    <xf numFmtId="0" fontId="2" fillId="0" borderId="0" xfId="0" applyFont="1"/>
    <xf numFmtId="0" fontId="2" fillId="0" borderId="2" xfId="0" applyFont="1" applyBorder="1"/>
    <xf numFmtId="0" fontId="7" fillId="3" borderId="1" xfId="3" applyFont="1" applyFill="1" applyBorder="1" applyAlignment="1">
      <alignment horizontal="left" vertical="top" wrapText="1"/>
    </xf>
    <xf numFmtId="0" fontId="6" fillId="2" borderId="1" xfId="3" applyFont="1" applyFill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6" fontId="6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 wrapText="1"/>
    </xf>
    <xf numFmtId="165" fontId="7" fillId="2" borderId="1" xfId="1" applyFont="1" applyFill="1" applyBorder="1" applyAlignment="1">
      <alignment horizontal="left" vertical="top" wrapText="1"/>
    </xf>
    <xf numFmtId="0" fontId="7" fillId="3" borderId="1" xfId="3" applyFont="1" applyFill="1" applyBorder="1" applyAlignment="1">
      <alignment horizontal="center" vertical="top" wrapText="1"/>
    </xf>
    <xf numFmtId="167" fontId="7" fillId="3" borderId="1" xfId="3" applyNumberFormat="1" applyFont="1" applyFill="1" applyBorder="1" applyAlignment="1">
      <alignment horizontal="center" vertical="top" wrapText="1"/>
    </xf>
    <xf numFmtId="165" fontId="8" fillId="3" borderId="1" xfId="1" applyFont="1" applyFill="1" applyBorder="1" applyAlignment="1">
      <alignment wrapText="1"/>
    </xf>
    <xf numFmtId="166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center" vertical="top" wrapText="1"/>
    </xf>
    <xf numFmtId="166" fontId="7" fillId="2" borderId="1" xfId="3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wrapText="1"/>
    </xf>
    <xf numFmtId="168" fontId="9" fillId="0" borderId="3" xfId="0" applyNumberFormat="1" applyFont="1" applyBorder="1" applyAlignment="1">
      <alignment horizontal="center" wrapText="1"/>
    </xf>
    <xf numFmtId="164" fontId="9" fillId="4" borderId="3" xfId="2" applyFont="1" applyFill="1" applyBorder="1" applyAlignment="1">
      <alignment wrapText="1"/>
    </xf>
    <xf numFmtId="0" fontId="8" fillId="0" borderId="5" xfId="0" applyFont="1" applyBorder="1"/>
    <xf numFmtId="165" fontId="8" fillId="0" borderId="3" xfId="1" applyFont="1" applyBorder="1"/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165" fontId="8" fillId="0" borderId="4" xfId="1" applyFont="1" applyBorder="1" applyAlignment="1">
      <alignment wrapText="1"/>
    </xf>
    <xf numFmtId="0" fontId="11" fillId="0" borderId="0" xfId="0" applyFont="1"/>
    <xf numFmtId="165" fontId="0" fillId="0" borderId="0" xfId="0" applyNumberFormat="1"/>
    <xf numFmtId="166" fontId="12" fillId="3" borderId="1" xfId="3" applyNumberFormat="1" applyFont="1" applyFill="1" applyBorder="1" applyAlignment="1">
      <alignment horizontal="center" vertical="top" wrapText="1"/>
    </xf>
    <xf numFmtId="166" fontId="6" fillId="3" borderId="1" xfId="3" applyNumberFormat="1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165" fontId="7" fillId="3" borderId="1" xfId="1" applyFont="1" applyFill="1" applyBorder="1" applyAlignment="1">
      <alignment horizontal="left" vertical="top" wrapText="1"/>
    </xf>
    <xf numFmtId="2" fontId="7" fillId="3" borderId="1" xfId="3" applyNumberFormat="1" applyFont="1" applyFill="1" applyBorder="1" applyAlignment="1">
      <alignment horizontal="right" vertical="top" wrapText="1"/>
    </xf>
    <xf numFmtId="0" fontId="7" fillId="2" borderId="1" xfId="3" applyFont="1" applyFill="1" applyBorder="1" applyAlignment="1">
      <alignment horizontal="right" vertical="top" wrapText="1"/>
    </xf>
    <xf numFmtId="0" fontId="7" fillId="3" borderId="1" xfId="3" applyFont="1" applyFill="1" applyBorder="1" applyAlignment="1">
      <alignment horizontal="right" vertical="top" wrapText="1"/>
    </xf>
    <xf numFmtId="0" fontId="10" fillId="3" borderId="1" xfId="3" applyFont="1" applyFill="1" applyBorder="1" applyAlignment="1">
      <alignment horizontal="center" vertical="top" wrapText="1"/>
    </xf>
    <xf numFmtId="2" fontId="10" fillId="3" borderId="1" xfId="3" applyNumberFormat="1" applyFont="1" applyFill="1" applyBorder="1" applyAlignment="1">
      <alignment horizontal="right" vertical="top" wrapText="1"/>
    </xf>
    <xf numFmtId="2" fontId="10" fillId="3" borderId="1" xfId="3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0" fillId="0" borderId="1" xfId="0" applyBorder="1"/>
    <xf numFmtId="0" fontId="8" fillId="0" borderId="1" xfId="0" applyFont="1" applyBorder="1"/>
    <xf numFmtId="0" fontId="0" fillId="0" borderId="5" xfId="0" applyBorder="1" applyAlignment="1">
      <alignment wrapText="1"/>
    </xf>
    <xf numFmtId="165" fontId="0" fillId="0" borderId="1" xfId="1" applyFont="1" applyBorder="1"/>
  </cellXfs>
  <cellStyles count="4">
    <cellStyle name="Moeda" xfId="2" builtinId="4"/>
    <cellStyle name="Normal" xfId="0" builtinId="0"/>
    <cellStyle name="Normal 2" xfId="3"/>
    <cellStyle name="Vírgula" xfId="1" builtinId="3"/>
  </cellStyles>
  <dxfs count="8"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5:H67" totalsRowShown="0">
  <autoFilter ref="A5:H67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%" dataDxfId="1"/>
    <tableColumn id="25" name="VALOR TOTAL " dataDxfId="0">
      <calculatedColumnFormula>SUM(F6*G6*1.3)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1"/>
  <sheetViews>
    <sheetView tabSelected="1" topLeftCell="A37" workbookViewId="0">
      <selection activeCell="H64" sqref="H64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5.5703125" style="4" customWidth="1"/>
    <col min="10" max="10" width="11.5703125" bestFit="1" customWidth="1"/>
  </cols>
  <sheetData>
    <row r="2" spans="1:8">
      <c r="A2" s="49"/>
      <c r="B2" s="49"/>
      <c r="C2" s="49"/>
      <c r="D2" s="30" t="s">
        <v>99</v>
      </c>
      <c r="E2" s="49"/>
      <c r="F2" s="49"/>
      <c r="G2" s="49"/>
      <c r="H2" s="52"/>
    </row>
    <row r="3" spans="1:8" ht="45">
      <c r="A3" s="49"/>
      <c r="B3" s="49"/>
      <c r="C3" s="49"/>
      <c r="D3" s="51" t="s">
        <v>100</v>
      </c>
      <c r="E3" s="49"/>
      <c r="F3" s="49"/>
      <c r="G3" s="49"/>
      <c r="H3" s="52"/>
    </row>
    <row r="4" spans="1:8">
      <c r="A4" s="49"/>
      <c r="B4" s="50"/>
      <c r="C4" s="50"/>
      <c r="D4" s="48" t="s">
        <v>98</v>
      </c>
      <c r="E4" s="28"/>
      <c r="F4" s="28"/>
      <c r="G4" s="28"/>
      <c r="H4" s="29"/>
    </row>
    <row r="5" spans="1:8" ht="23.25">
      <c r="A5" t="s">
        <v>5</v>
      </c>
      <c r="B5" s="31" t="s">
        <v>0</v>
      </c>
      <c r="C5" s="32" t="s">
        <v>1</v>
      </c>
      <c r="D5" s="31" t="s">
        <v>2</v>
      </c>
      <c r="E5" s="33" t="s">
        <v>3</v>
      </c>
      <c r="F5" s="33" t="s">
        <v>9</v>
      </c>
      <c r="G5" s="33" t="s">
        <v>60</v>
      </c>
      <c r="H5" s="34" t="s">
        <v>15</v>
      </c>
    </row>
    <row r="6" spans="1:8">
      <c r="A6" s="1"/>
      <c r="B6" s="11"/>
      <c r="C6" s="12">
        <v>1</v>
      </c>
      <c r="D6" s="8" t="s">
        <v>10</v>
      </c>
      <c r="E6" s="13"/>
      <c r="F6" s="9"/>
      <c r="G6" s="14">
        <f>SUM(H7)</f>
        <v>1012.025</v>
      </c>
      <c r="H6" s="14">
        <v>0</v>
      </c>
    </row>
    <row r="7" spans="1:8">
      <c r="A7" s="3" t="s">
        <v>4</v>
      </c>
      <c r="B7" s="15" t="s">
        <v>11</v>
      </c>
      <c r="C7" s="16" t="s">
        <v>50</v>
      </c>
      <c r="D7" s="7" t="s">
        <v>52</v>
      </c>
      <c r="E7" s="15" t="s">
        <v>6</v>
      </c>
      <c r="F7" s="42">
        <v>2.5</v>
      </c>
      <c r="G7" s="19">
        <v>404.81</v>
      </c>
      <c r="H7" s="17">
        <f>SUM(F7*G7)</f>
        <v>1012.025</v>
      </c>
    </row>
    <row r="8" spans="1:8">
      <c r="A8" s="2"/>
      <c r="B8" s="20"/>
      <c r="C8" s="12">
        <v>2</v>
      </c>
      <c r="D8" s="8" t="s">
        <v>51</v>
      </c>
      <c r="E8" s="13"/>
      <c r="F8" s="43"/>
      <c r="G8" s="14">
        <f>SUM(H9:H17)</f>
        <v>51140.095670000002</v>
      </c>
      <c r="H8" s="14">
        <v>0</v>
      </c>
    </row>
    <row r="9" spans="1:8" ht="22.5">
      <c r="A9" s="3" t="s">
        <v>4</v>
      </c>
      <c r="B9" s="18">
        <v>97649</v>
      </c>
      <c r="C9" s="18" t="s">
        <v>27</v>
      </c>
      <c r="D9" s="7" t="s">
        <v>61</v>
      </c>
      <c r="E9" s="15" t="s">
        <v>6</v>
      </c>
      <c r="F9" s="44">
        <v>394.71</v>
      </c>
      <c r="G9" s="19">
        <v>4.2300000000000004</v>
      </c>
      <c r="H9" s="17">
        <f t="shared" ref="H9:H10" si="0">SUM(F9*G9)</f>
        <v>1669.6233</v>
      </c>
    </row>
    <row r="10" spans="1:8">
      <c r="A10" s="3" t="s">
        <v>55</v>
      </c>
      <c r="B10" s="18"/>
      <c r="C10" s="18" t="s">
        <v>28</v>
      </c>
      <c r="D10" s="7" t="s">
        <v>62</v>
      </c>
      <c r="E10" s="15" t="s">
        <v>7</v>
      </c>
      <c r="F10" s="44">
        <v>78.61</v>
      </c>
      <c r="G10" s="19">
        <v>8.25</v>
      </c>
      <c r="H10" s="17">
        <f t="shared" si="0"/>
        <v>648.53250000000003</v>
      </c>
    </row>
    <row r="11" spans="1:8" ht="22.5">
      <c r="A11" s="3" t="s">
        <v>4</v>
      </c>
      <c r="B11" s="18">
        <v>94213</v>
      </c>
      <c r="C11" s="18" t="s">
        <v>29</v>
      </c>
      <c r="D11" s="10" t="s">
        <v>102</v>
      </c>
      <c r="E11" s="45" t="s">
        <v>6</v>
      </c>
      <c r="F11" s="46">
        <v>394.7054</v>
      </c>
      <c r="G11" s="19">
        <v>46.55</v>
      </c>
      <c r="H11" s="17">
        <f>SUM(F11*G11)</f>
        <v>18373.536369999998</v>
      </c>
    </row>
    <row r="12" spans="1:8">
      <c r="A12" s="3" t="s">
        <v>55</v>
      </c>
      <c r="B12" s="18"/>
      <c r="C12" s="18" t="s">
        <v>30</v>
      </c>
      <c r="D12" s="10" t="s">
        <v>85</v>
      </c>
      <c r="E12" s="45" t="s">
        <v>7</v>
      </c>
      <c r="F12" s="46">
        <v>7.5</v>
      </c>
      <c r="G12" s="19">
        <v>58.65</v>
      </c>
      <c r="H12" s="17">
        <f t="shared" ref="H12:H17" si="1">SUM(F12*G12)</f>
        <v>439.875</v>
      </c>
    </row>
    <row r="13" spans="1:8" ht="22.5">
      <c r="A13" s="3" t="s">
        <v>4</v>
      </c>
      <c r="B13" s="18">
        <v>94227</v>
      </c>
      <c r="C13" s="18" t="s">
        <v>31</v>
      </c>
      <c r="D13" s="10" t="s">
        <v>24</v>
      </c>
      <c r="E13" s="45" t="s">
        <v>7</v>
      </c>
      <c r="F13" s="46">
        <v>31.2</v>
      </c>
      <c r="G13" s="19">
        <v>145.35</v>
      </c>
      <c r="H13" s="17">
        <f t="shared" si="1"/>
        <v>4534.92</v>
      </c>
    </row>
    <row r="14" spans="1:8" ht="22.5">
      <c r="A14" s="3" t="s">
        <v>4</v>
      </c>
      <c r="B14" s="18">
        <v>94231</v>
      </c>
      <c r="C14" s="18" t="s">
        <v>32</v>
      </c>
      <c r="D14" s="10" t="s">
        <v>25</v>
      </c>
      <c r="E14" s="45" t="s">
        <v>7</v>
      </c>
      <c r="F14" s="46">
        <v>77.599999999999994</v>
      </c>
      <c r="G14" s="19">
        <v>38.659999999999997</v>
      </c>
      <c r="H14" s="17">
        <f t="shared" si="1"/>
        <v>3000.0159999999996</v>
      </c>
    </row>
    <row r="15" spans="1:8" ht="22.5">
      <c r="A15" s="3" t="s">
        <v>55</v>
      </c>
      <c r="B15" s="18"/>
      <c r="C15" s="18" t="s">
        <v>33</v>
      </c>
      <c r="D15" s="7" t="s">
        <v>83</v>
      </c>
      <c r="E15" s="15" t="s">
        <v>7</v>
      </c>
      <c r="F15" s="42">
        <v>77.599999999999994</v>
      </c>
      <c r="G15" s="19">
        <v>74.8</v>
      </c>
      <c r="H15" s="17">
        <f t="shared" si="1"/>
        <v>5804.48</v>
      </c>
    </row>
    <row r="16" spans="1:8" ht="22.5">
      <c r="A16" s="3" t="s">
        <v>53</v>
      </c>
      <c r="B16" s="18"/>
      <c r="C16" s="18" t="s">
        <v>80</v>
      </c>
      <c r="D16" s="7" t="s">
        <v>56</v>
      </c>
      <c r="E16" s="15" t="s">
        <v>7</v>
      </c>
      <c r="F16" s="42">
        <v>110</v>
      </c>
      <c r="G16" s="19">
        <v>22.85</v>
      </c>
      <c r="H16" s="17">
        <f t="shared" si="1"/>
        <v>2513.5</v>
      </c>
    </row>
    <row r="17" spans="1:8" ht="22.5">
      <c r="A17" s="3" t="s">
        <v>55</v>
      </c>
      <c r="B17" s="37"/>
      <c r="C17" s="18" t="s">
        <v>81</v>
      </c>
      <c r="D17" s="7" t="s">
        <v>26</v>
      </c>
      <c r="E17" s="15" t="s">
        <v>6</v>
      </c>
      <c r="F17" s="46">
        <v>54.75</v>
      </c>
      <c r="G17" s="47">
        <v>258.55</v>
      </c>
      <c r="H17" s="17">
        <f t="shared" si="1"/>
        <v>14155.612500000001</v>
      </c>
    </row>
    <row r="18" spans="1:8">
      <c r="A18" s="2"/>
      <c r="B18" s="13"/>
      <c r="C18" s="12">
        <v>3</v>
      </c>
      <c r="D18" s="8" t="s">
        <v>91</v>
      </c>
      <c r="E18" s="11"/>
      <c r="F18" s="21"/>
      <c r="G18" s="14">
        <f>SUM(H19:H35)</f>
        <v>38711.462000000007</v>
      </c>
      <c r="H18" s="14">
        <v>0</v>
      </c>
    </row>
    <row r="19" spans="1:8" ht="22.5">
      <c r="A19" s="3" t="s">
        <v>4</v>
      </c>
      <c r="B19" s="18"/>
      <c r="C19" s="16" t="s">
        <v>34</v>
      </c>
      <c r="D19" s="10" t="s">
        <v>16</v>
      </c>
      <c r="E19" s="22" t="s">
        <v>3</v>
      </c>
      <c r="F19" s="23">
        <v>1</v>
      </c>
      <c r="G19" s="24">
        <v>4546.82</v>
      </c>
      <c r="H19" s="17">
        <f t="shared" ref="H19:H24" si="2">SUM(F19*G19)</f>
        <v>4546.82</v>
      </c>
    </row>
    <row r="20" spans="1:8" ht="22.5">
      <c r="A20" s="3" t="s">
        <v>4</v>
      </c>
      <c r="B20" s="18">
        <v>97661</v>
      </c>
      <c r="C20" s="16" t="s">
        <v>35</v>
      </c>
      <c r="D20" s="10" t="s">
        <v>82</v>
      </c>
      <c r="E20" s="22" t="s">
        <v>7</v>
      </c>
      <c r="F20" s="23">
        <v>3760</v>
      </c>
      <c r="G20" s="24">
        <v>0.7</v>
      </c>
      <c r="H20" s="17">
        <f t="shared" si="2"/>
        <v>2632</v>
      </c>
    </row>
    <row r="21" spans="1:8">
      <c r="A21" s="3" t="s">
        <v>4</v>
      </c>
      <c r="B21" s="18">
        <v>97660</v>
      </c>
      <c r="C21" s="16" t="s">
        <v>36</v>
      </c>
      <c r="D21" s="10" t="s">
        <v>21</v>
      </c>
      <c r="E21" s="22" t="s">
        <v>3</v>
      </c>
      <c r="F21" s="23">
        <v>51</v>
      </c>
      <c r="G21" s="24">
        <v>0.72</v>
      </c>
      <c r="H21" s="17">
        <f t="shared" si="2"/>
        <v>36.72</v>
      </c>
    </row>
    <row r="22" spans="1:8" ht="22.5">
      <c r="A22" s="3" t="s">
        <v>4</v>
      </c>
      <c r="B22" s="18">
        <v>95806</v>
      </c>
      <c r="C22" s="16" t="s">
        <v>37</v>
      </c>
      <c r="D22" s="10" t="s">
        <v>22</v>
      </c>
      <c r="E22" s="22" t="s">
        <v>3</v>
      </c>
      <c r="F22" s="23">
        <v>55</v>
      </c>
      <c r="G22" s="24">
        <v>24.8</v>
      </c>
      <c r="H22" s="17">
        <f t="shared" si="2"/>
        <v>1364</v>
      </c>
    </row>
    <row r="23" spans="1:8" ht="22.5">
      <c r="A23" s="3" t="s">
        <v>4</v>
      </c>
      <c r="B23" s="18">
        <v>93142</v>
      </c>
      <c r="C23" s="16" t="s">
        <v>38</v>
      </c>
      <c r="D23" s="10" t="s">
        <v>23</v>
      </c>
      <c r="E23" s="22" t="s">
        <v>3</v>
      </c>
      <c r="F23" s="23">
        <v>8</v>
      </c>
      <c r="G23" s="24">
        <v>165.24</v>
      </c>
      <c r="H23" s="17">
        <f t="shared" si="2"/>
        <v>1321.92</v>
      </c>
    </row>
    <row r="24" spans="1:8" ht="22.5">
      <c r="A24" s="3" t="s">
        <v>4</v>
      </c>
      <c r="B24" s="18" t="s">
        <v>19</v>
      </c>
      <c r="C24" s="16" t="s">
        <v>39</v>
      </c>
      <c r="D24" s="10" t="s">
        <v>18</v>
      </c>
      <c r="E24" s="22" t="s">
        <v>3</v>
      </c>
      <c r="F24" s="23">
        <v>12</v>
      </c>
      <c r="G24" s="24">
        <v>71.010000000000005</v>
      </c>
      <c r="H24" s="17">
        <f t="shared" si="2"/>
        <v>852.12000000000012</v>
      </c>
    </row>
    <row r="25" spans="1:8" ht="22.5">
      <c r="A25" s="3" t="s">
        <v>4</v>
      </c>
      <c r="B25" s="18">
        <v>91953</v>
      </c>
      <c r="C25" s="16" t="s">
        <v>40</v>
      </c>
      <c r="D25" s="10" t="s">
        <v>86</v>
      </c>
      <c r="E25" s="22" t="s">
        <v>3</v>
      </c>
      <c r="F25" s="23">
        <v>18</v>
      </c>
      <c r="G25" s="24">
        <v>25.74</v>
      </c>
      <c r="H25" s="17">
        <f t="shared" ref="H25:H67" si="3">SUM(F25*G25)</f>
        <v>463.32</v>
      </c>
    </row>
    <row r="26" spans="1:8" ht="22.5">
      <c r="A26" s="3" t="s">
        <v>4</v>
      </c>
      <c r="B26" s="18">
        <v>72332</v>
      </c>
      <c r="C26" s="16" t="s">
        <v>41</v>
      </c>
      <c r="D26" s="10" t="s">
        <v>87</v>
      </c>
      <c r="E26" s="22" t="s">
        <v>3</v>
      </c>
      <c r="F26" s="23">
        <v>19</v>
      </c>
      <c r="G26" s="24">
        <v>34.549999999999997</v>
      </c>
      <c r="H26" s="17">
        <f t="shared" si="3"/>
        <v>656.44999999999993</v>
      </c>
    </row>
    <row r="27" spans="1:8">
      <c r="A27" s="3" t="s">
        <v>4</v>
      </c>
      <c r="B27" s="18">
        <v>72339</v>
      </c>
      <c r="C27" s="16" t="s">
        <v>42</v>
      </c>
      <c r="D27" s="10" t="s">
        <v>17</v>
      </c>
      <c r="E27" s="22" t="s">
        <v>3</v>
      </c>
      <c r="F27" s="23">
        <v>16</v>
      </c>
      <c r="G27" s="24">
        <v>35.35</v>
      </c>
      <c r="H27" s="17">
        <f t="shared" si="3"/>
        <v>565.6</v>
      </c>
    </row>
    <row r="28" spans="1:8">
      <c r="A28" s="3" t="s">
        <v>4</v>
      </c>
      <c r="B28" s="18">
        <v>38101</v>
      </c>
      <c r="C28" s="16" t="s">
        <v>43</v>
      </c>
      <c r="D28" s="10" t="s">
        <v>20</v>
      </c>
      <c r="E28" s="22" t="s">
        <v>3</v>
      </c>
      <c r="F28" s="23">
        <v>28</v>
      </c>
      <c r="G28" s="24">
        <v>34.299999999999997</v>
      </c>
      <c r="H28" s="17">
        <f t="shared" si="3"/>
        <v>960.39999999999986</v>
      </c>
    </row>
    <row r="29" spans="1:8" ht="22.5">
      <c r="A29" s="3" t="s">
        <v>4</v>
      </c>
      <c r="B29" s="18">
        <v>74246</v>
      </c>
      <c r="C29" s="16" t="s">
        <v>44</v>
      </c>
      <c r="D29" s="10" t="s">
        <v>79</v>
      </c>
      <c r="E29" s="22" t="s">
        <v>3</v>
      </c>
      <c r="F29" s="23">
        <v>4</v>
      </c>
      <c r="G29" s="24">
        <v>442.51549999999997</v>
      </c>
      <c r="H29" s="17">
        <f t="shared" si="3"/>
        <v>1770.0619999999999</v>
      </c>
    </row>
    <row r="30" spans="1:8" ht="22.5">
      <c r="A30" s="3" t="s">
        <v>4</v>
      </c>
      <c r="B30" s="18">
        <v>91932</v>
      </c>
      <c r="C30" s="16" t="s">
        <v>45</v>
      </c>
      <c r="D30" s="10" t="s">
        <v>106</v>
      </c>
      <c r="E30" s="22" t="s">
        <v>7</v>
      </c>
      <c r="F30" s="23">
        <v>950</v>
      </c>
      <c r="G30" s="24">
        <v>10.82</v>
      </c>
      <c r="H30" s="17">
        <f t="shared" si="3"/>
        <v>10279</v>
      </c>
    </row>
    <row r="31" spans="1:8" ht="22.5">
      <c r="A31" s="3" t="s">
        <v>4</v>
      </c>
      <c r="B31" s="18">
        <v>91924</v>
      </c>
      <c r="C31" s="16" t="s">
        <v>46</v>
      </c>
      <c r="D31" s="10" t="s">
        <v>12</v>
      </c>
      <c r="E31" s="22" t="s">
        <v>7</v>
      </c>
      <c r="F31" s="23">
        <v>580</v>
      </c>
      <c r="G31" s="24">
        <v>2.19</v>
      </c>
      <c r="H31" s="17">
        <f t="shared" si="3"/>
        <v>1270.2</v>
      </c>
    </row>
    <row r="32" spans="1:8" ht="22.5">
      <c r="A32" s="3" t="s">
        <v>4</v>
      </c>
      <c r="B32" s="18">
        <v>91926</v>
      </c>
      <c r="C32" s="16" t="s">
        <v>47</v>
      </c>
      <c r="D32" s="10" t="s">
        <v>13</v>
      </c>
      <c r="E32" s="22" t="s">
        <v>7</v>
      </c>
      <c r="F32" s="23">
        <v>855</v>
      </c>
      <c r="G32" s="24">
        <v>3.14</v>
      </c>
      <c r="H32" s="17">
        <f t="shared" si="3"/>
        <v>2684.7000000000003</v>
      </c>
    </row>
    <row r="33" spans="1:8" ht="22.5">
      <c r="A33" s="3" t="s">
        <v>4</v>
      </c>
      <c r="B33" s="18">
        <v>91930</v>
      </c>
      <c r="C33" s="16" t="s">
        <v>48</v>
      </c>
      <c r="D33" s="10" t="s">
        <v>14</v>
      </c>
      <c r="E33" s="22" t="s">
        <v>7</v>
      </c>
      <c r="F33" s="23">
        <v>1105</v>
      </c>
      <c r="G33" s="24">
        <v>6.65</v>
      </c>
      <c r="H33" s="17">
        <f t="shared" si="3"/>
        <v>7348.25</v>
      </c>
    </row>
    <row r="34" spans="1:8" ht="22.5">
      <c r="A34" s="3" t="s">
        <v>4</v>
      </c>
      <c r="B34" s="18">
        <v>97593</v>
      </c>
      <c r="C34" s="16" t="s">
        <v>88</v>
      </c>
      <c r="D34" s="10" t="s">
        <v>89</v>
      </c>
      <c r="E34" s="22" t="s">
        <v>90</v>
      </c>
      <c r="F34" s="23">
        <v>18</v>
      </c>
      <c r="G34" s="24">
        <v>85.55</v>
      </c>
      <c r="H34" s="17">
        <f t="shared" si="3"/>
        <v>1539.8999999999999</v>
      </c>
    </row>
    <row r="35" spans="1:8" ht="22.5">
      <c r="A35" s="3" t="s">
        <v>4</v>
      </c>
      <c r="B35" s="18">
        <v>74131</v>
      </c>
      <c r="C35" s="16" t="s">
        <v>104</v>
      </c>
      <c r="D35" s="10" t="s">
        <v>105</v>
      </c>
      <c r="E35" s="22" t="s">
        <v>90</v>
      </c>
      <c r="F35" s="23">
        <v>4</v>
      </c>
      <c r="G35" s="24">
        <v>105</v>
      </c>
      <c r="H35" s="17">
        <f t="shared" si="3"/>
        <v>420</v>
      </c>
    </row>
    <row r="36" spans="1:8">
      <c r="A36" s="2"/>
      <c r="B36" s="13"/>
      <c r="C36" s="12">
        <v>4</v>
      </c>
      <c r="D36" s="8" t="s">
        <v>103</v>
      </c>
      <c r="E36" s="11"/>
      <c r="F36" s="21"/>
      <c r="G36" s="14">
        <f>SUM(H37:H39)</f>
        <v>21222.570405000002</v>
      </c>
      <c r="H36" s="14">
        <f>SUM(I37:I67)</f>
        <v>0</v>
      </c>
    </row>
    <row r="37" spans="1:8" ht="22.5">
      <c r="A37" s="3" t="s">
        <v>4</v>
      </c>
      <c r="B37" s="18">
        <v>3408</v>
      </c>
      <c r="C37" s="16" t="s">
        <v>49</v>
      </c>
      <c r="D37" s="10" t="s">
        <v>57</v>
      </c>
      <c r="E37" s="22" t="s">
        <v>6</v>
      </c>
      <c r="F37" s="23">
        <v>394.1053</v>
      </c>
      <c r="G37" s="24">
        <v>53.85</v>
      </c>
      <c r="H37" s="17">
        <f t="shared" si="3"/>
        <v>21222.570405000002</v>
      </c>
    </row>
    <row r="38" spans="1:8" hidden="1">
      <c r="A38" s="3"/>
      <c r="B38" s="15"/>
      <c r="C38" s="38"/>
      <c r="D38" s="39"/>
      <c r="E38" s="22"/>
      <c r="F38" s="40"/>
      <c r="G38" s="41"/>
      <c r="H38" s="17">
        <f t="shared" si="3"/>
        <v>0</v>
      </c>
    </row>
    <row r="39" spans="1:8" hidden="1">
      <c r="A39" s="3"/>
      <c r="B39" s="15"/>
      <c r="C39" s="38"/>
      <c r="D39" s="39"/>
      <c r="E39" s="22"/>
      <c r="F39" s="40"/>
      <c r="G39" s="41"/>
      <c r="H39" s="17">
        <f t="shared" si="3"/>
        <v>0</v>
      </c>
    </row>
    <row r="40" spans="1:8">
      <c r="A40" s="2"/>
      <c r="B40" s="13"/>
      <c r="C40" s="12">
        <v>5</v>
      </c>
      <c r="D40" s="8" t="s">
        <v>58</v>
      </c>
      <c r="E40" s="11"/>
      <c r="F40" s="21"/>
      <c r="G40" s="14">
        <f>SUM(H41:H67)</f>
        <v>87913.850999999995</v>
      </c>
      <c r="H40" s="14">
        <f>SUM(I41:I71)</f>
        <v>0</v>
      </c>
    </row>
    <row r="41" spans="1:8">
      <c r="A41" s="3" t="s">
        <v>55</v>
      </c>
      <c r="B41" s="15"/>
      <c r="C41" s="18" t="s">
        <v>59</v>
      </c>
      <c r="D41" s="7" t="s">
        <v>54</v>
      </c>
      <c r="E41" s="15" t="s">
        <v>7</v>
      </c>
      <c r="F41" s="42">
        <v>43</v>
      </c>
      <c r="G41" s="19">
        <v>6.85</v>
      </c>
      <c r="H41" s="17">
        <f t="shared" si="3"/>
        <v>294.55</v>
      </c>
    </row>
    <row r="42" spans="1:8" ht="22.5">
      <c r="A42" s="3" t="s">
        <v>4</v>
      </c>
      <c r="B42" s="18">
        <v>97649</v>
      </c>
      <c r="C42" s="18" t="s">
        <v>64</v>
      </c>
      <c r="D42" s="7" t="s">
        <v>61</v>
      </c>
      <c r="E42" s="15" t="s">
        <v>6</v>
      </c>
      <c r="F42" s="42">
        <v>580</v>
      </c>
      <c r="G42" s="19">
        <v>3.81</v>
      </c>
      <c r="H42" s="17">
        <f t="shared" si="3"/>
        <v>2209.8000000000002</v>
      </c>
    </row>
    <row r="43" spans="1:8" ht="22.5">
      <c r="A43" s="3" t="s">
        <v>4</v>
      </c>
      <c r="B43" s="18">
        <v>94213</v>
      </c>
      <c r="C43" s="18" t="s">
        <v>65</v>
      </c>
      <c r="D43" s="10" t="s">
        <v>63</v>
      </c>
      <c r="E43" s="15" t="s">
        <v>6</v>
      </c>
      <c r="F43" s="42">
        <v>580</v>
      </c>
      <c r="G43" s="19">
        <v>46.55</v>
      </c>
      <c r="H43" s="17">
        <f t="shared" si="3"/>
        <v>26999</v>
      </c>
    </row>
    <row r="44" spans="1:8" ht="22.5">
      <c r="A44" s="3" t="s">
        <v>55</v>
      </c>
      <c r="B44" s="15"/>
      <c r="C44" s="18" t="s">
        <v>66</v>
      </c>
      <c r="D44" s="7" t="s">
        <v>67</v>
      </c>
      <c r="E44" s="22" t="s">
        <v>6</v>
      </c>
      <c r="F44" s="23">
        <v>96</v>
      </c>
      <c r="G44" s="19">
        <v>38.17</v>
      </c>
      <c r="H44" s="17">
        <f t="shared" si="3"/>
        <v>3664.32</v>
      </c>
    </row>
    <row r="45" spans="1:8">
      <c r="A45" s="3" t="s">
        <v>55</v>
      </c>
      <c r="B45" s="15"/>
      <c r="C45" s="18" t="s">
        <v>68</v>
      </c>
      <c r="D45" s="7" t="s">
        <v>110</v>
      </c>
      <c r="E45" s="22" t="s">
        <v>6</v>
      </c>
      <c r="F45" s="40">
        <v>576.63</v>
      </c>
      <c r="G45" s="19">
        <v>4.8499999999999996</v>
      </c>
      <c r="H45" s="17">
        <f t="shared" si="3"/>
        <v>2796.6554999999998</v>
      </c>
    </row>
    <row r="46" spans="1:8">
      <c r="A46" s="3"/>
      <c r="B46" s="15"/>
      <c r="C46" s="18" t="s">
        <v>68</v>
      </c>
      <c r="D46" s="39" t="s">
        <v>69</v>
      </c>
      <c r="E46" s="22"/>
      <c r="F46" s="40"/>
      <c r="G46" s="19"/>
      <c r="H46" s="17">
        <f t="shared" si="3"/>
        <v>0</v>
      </c>
    </row>
    <row r="47" spans="1:8">
      <c r="A47" s="3" t="s">
        <v>4</v>
      </c>
      <c r="B47" s="15">
        <v>73806</v>
      </c>
      <c r="C47" s="18" t="s">
        <v>70</v>
      </c>
      <c r="D47" s="7" t="s">
        <v>71</v>
      </c>
      <c r="E47" s="22" t="s">
        <v>6</v>
      </c>
      <c r="F47" s="23">
        <v>736</v>
      </c>
      <c r="G47" s="19">
        <v>2.31</v>
      </c>
      <c r="H47" s="17">
        <f t="shared" si="3"/>
        <v>1700.16</v>
      </c>
    </row>
    <row r="48" spans="1:8">
      <c r="A48" s="3" t="s">
        <v>55</v>
      </c>
      <c r="B48" s="15"/>
      <c r="C48" s="18" t="s">
        <v>72</v>
      </c>
      <c r="D48" s="7" t="s">
        <v>73</v>
      </c>
      <c r="E48" s="22" t="s">
        <v>7</v>
      </c>
      <c r="F48" s="23">
        <v>648</v>
      </c>
      <c r="G48" s="19">
        <v>5.9</v>
      </c>
      <c r="H48" s="17">
        <f t="shared" si="3"/>
        <v>3823.2000000000003</v>
      </c>
    </row>
    <row r="49" spans="1:8">
      <c r="A49" s="3" t="s">
        <v>55</v>
      </c>
      <c r="B49" s="15"/>
      <c r="C49" s="18" t="s">
        <v>74</v>
      </c>
      <c r="D49" s="7" t="s">
        <v>75</v>
      </c>
      <c r="E49" s="22" t="s">
        <v>6</v>
      </c>
      <c r="F49" s="23">
        <v>662.4</v>
      </c>
      <c r="G49" s="19">
        <v>7.75</v>
      </c>
      <c r="H49" s="17">
        <f t="shared" si="3"/>
        <v>5133.5999999999995</v>
      </c>
    </row>
    <row r="50" spans="1:8">
      <c r="A50" s="3" t="s">
        <v>4</v>
      </c>
      <c r="B50" s="15">
        <v>79460</v>
      </c>
      <c r="C50" s="18" t="s">
        <v>76</v>
      </c>
      <c r="D50" s="7" t="s">
        <v>101</v>
      </c>
      <c r="E50" s="22" t="s">
        <v>6</v>
      </c>
      <c r="F50" s="23">
        <v>662.4</v>
      </c>
      <c r="G50" s="19">
        <v>51.57</v>
      </c>
      <c r="H50" s="17">
        <f t="shared" si="3"/>
        <v>34159.968000000001</v>
      </c>
    </row>
    <row r="51" spans="1:8">
      <c r="A51" s="3" t="s">
        <v>4</v>
      </c>
      <c r="B51" s="15">
        <v>74245</v>
      </c>
      <c r="C51" s="18" t="s">
        <v>77</v>
      </c>
      <c r="D51" s="7" t="s">
        <v>78</v>
      </c>
      <c r="E51" s="22" t="s">
        <v>6</v>
      </c>
      <c r="F51" s="23">
        <v>147.19999999999999</v>
      </c>
      <c r="G51" s="19">
        <v>18.05</v>
      </c>
      <c r="H51" s="17">
        <f t="shared" si="3"/>
        <v>2656.96</v>
      </c>
    </row>
    <row r="52" spans="1:8" ht="22.5">
      <c r="A52" s="3" t="s">
        <v>4</v>
      </c>
      <c r="B52" s="18">
        <v>74246</v>
      </c>
      <c r="C52" s="18" t="s">
        <v>84</v>
      </c>
      <c r="D52" s="10" t="s">
        <v>79</v>
      </c>
      <c r="E52" s="22" t="s">
        <v>90</v>
      </c>
      <c r="F52" s="23">
        <v>5</v>
      </c>
      <c r="G52" s="24">
        <v>442.51549999999997</v>
      </c>
      <c r="H52" s="17">
        <f t="shared" si="3"/>
        <v>2212.5774999999999</v>
      </c>
    </row>
    <row r="53" spans="1:8" ht="22.5">
      <c r="A53" s="3" t="s">
        <v>55</v>
      </c>
      <c r="B53" s="15"/>
      <c r="C53" s="18" t="s">
        <v>92</v>
      </c>
      <c r="D53" s="7" t="s">
        <v>93</v>
      </c>
      <c r="E53" s="22" t="s">
        <v>90</v>
      </c>
      <c r="F53" s="23">
        <v>2</v>
      </c>
      <c r="G53" s="19">
        <v>778</v>
      </c>
      <c r="H53" s="17">
        <f t="shared" si="3"/>
        <v>1556</v>
      </c>
    </row>
    <row r="54" spans="1:8">
      <c r="A54" s="3" t="s">
        <v>55</v>
      </c>
      <c r="B54" s="15"/>
      <c r="C54" s="18" t="s">
        <v>94</v>
      </c>
      <c r="D54" s="7" t="s">
        <v>95</v>
      </c>
      <c r="E54" s="22" t="s">
        <v>90</v>
      </c>
      <c r="F54" s="23">
        <v>2</v>
      </c>
      <c r="G54" s="19">
        <v>125.53</v>
      </c>
      <c r="H54" s="17">
        <f t="shared" si="3"/>
        <v>251.06</v>
      </c>
    </row>
    <row r="55" spans="1:8">
      <c r="A55" s="3" t="s">
        <v>55</v>
      </c>
      <c r="B55" s="15"/>
      <c r="C55" s="18" t="s">
        <v>96</v>
      </c>
      <c r="D55" s="7" t="s">
        <v>97</v>
      </c>
      <c r="E55" s="22" t="s">
        <v>90</v>
      </c>
      <c r="F55" s="23">
        <v>2</v>
      </c>
      <c r="G55" s="19">
        <v>228</v>
      </c>
      <c r="H55" s="17">
        <f t="shared" si="3"/>
        <v>456</v>
      </c>
    </row>
    <row r="56" spans="1:8" hidden="1">
      <c r="A56" s="3"/>
      <c r="B56" s="15"/>
      <c r="C56" s="38"/>
      <c r="D56" s="39"/>
      <c r="E56" s="22"/>
      <c r="F56" s="23"/>
      <c r="G56" s="41"/>
      <c r="H56" s="17">
        <f t="shared" si="3"/>
        <v>0</v>
      </c>
    </row>
    <row r="57" spans="1:8" hidden="1">
      <c r="A57" s="3"/>
      <c r="B57" s="15"/>
      <c r="C57" s="38"/>
      <c r="D57" s="39"/>
      <c r="E57" s="22"/>
      <c r="F57" s="23"/>
      <c r="G57" s="41"/>
      <c r="H57" s="17">
        <f t="shared" si="3"/>
        <v>0</v>
      </c>
    </row>
    <row r="58" spans="1:8" hidden="1">
      <c r="A58" s="3"/>
      <c r="B58" s="15"/>
      <c r="C58" s="38"/>
      <c r="D58" s="39"/>
      <c r="E58" s="22"/>
      <c r="F58" s="23"/>
      <c r="G58" s="41"/>
      <c r="H58" s="17">
        <f t="shared" si="3"/>
        <v>0</v>
      </c>
    </row>
    <row r="59" spans="1:8" hidden="1">
      <c r="A59" s="3"/>
      <c r="B59" s="15"/>
      <c r="C59" s="38"/>
      <c r="D59" s="39"/>
      <c r="E59" s="22"/>
      <c r="F59" s="23"/>
      <c r="G59" s="41"/>
      <c r="H59" s="17">
        <f t="shared" si="3"/>
        <v>0</v>
      </c>
    </row>
    <row r="60" spans="1:8" hidden="1">
      <c r="A60" s="3"/>
      <c r="B60" s="15"/>
      <c r="C60" s="38"/>
      <c r="D60" s="39"/>
      <c r="E60" s="22"/>
      <c r="F60" s="23"/>
      <c r="G60" s="41"/>
      <c r="H60" s="17">
        <f t="shared" si="3"/>
        <v>0</v>
      </c>
    </row>
    <row r="61" spans="1:8" hidden="1">
      <c r="A61" s="3"/>
      <c r="B61" s="15"/>
      <c r="C61" s="38"/>
      <c r="D61" s="39"/>
      <c r="E61" s="22"/>
      <c r="F61" s="40"/>
      <c r="G61" s="41"/>
      <c r="H61" s="17">
        <f t="shared" si="3"/>
        <v>0</v>
      </c>
    </row>
    <row r="62" spans="1:8" hidden="1">
      <c r="A62" s="3"/>
      <c r="B62" s="15"/>
      <c r="C62" s="38"/>
      <c r="D62" s="39"/>
      <c r="E62" s="22"/>
      <c r="F62" s="40"/>
      <c r="G62" s="41"/>
      <c r="H62" s="17">
        <f t="shared" si="3"/>
        <v>0</v>
      </c>
    </row>
    <row r="63" spans="1:8" hidden="1">
      <c r="A63" s="3"/>
      <c r="B63" s="15"/>
      <c r="C63" s="38"/>
      <c r="D63" s="39"/>
      <c r="E63" s="22"/>
      <c r="F63" s="40"/>
      <c r="G63" s="41"/>
      <c r="H63" s="17">
        <f t="shared" si="3"/>
        <v>0</v>
      </c>
    </row>
    <row r="64" spans="1:8">
      <c r="A64" s="3"/>
      <c r="B64" s="15"/>
      <c r="C64" s="38"/>
      <c r="D64" s="39" t="s">
        <v>109</v>
      </c>
      <c r="E64" s="22"/>
      <c r="F64" s="40"/>
      <c r="G64" s="41"/>
      <c r="H64" s="17">
        <f t="shared" si="3"/>
        <v>0</v>
      </c>
    </row>
    <row r="65" spans="1:8">
      <c r="A65" s="3"/>
      <c r="B65" s="15"/>
      <c r="C65" s="38"/>
      <c r="D65" s="7" t="s">
        <v>107</v>
      </c>
      <c r="E65" s="22"/>
      <c r="F65" s="40"/>
      <c r="G65" s="41"/>
      <c r="H65" s="17">
        <f t="shared" si="3"/>
        <v>0</v>
      </c>
    </row>
    <row r="66" spans="1:8">
      <c r="A66" s="3"/>
      <c r="B66" s="15"/>
      <c r="C66" s="38"/>
      <c r="D66" s="7" t="s">
        <v>108</v>
      </c>
      <c r="E66" s="22"/>
      <c r="F66" s="40"/>
      <c r="G66" s="41"/>
      <c r="H66" s="17">
        <f t="shared" si="3"/>
        <v>0</v>
      </c>
    </row>
    <row r="67" spans="1:8">
      <c r="A67" s="3"/>
      <c r="B67" s="15"/>
      <c r="C67" s="38"/>
      <c r="D67" s="39"/>
      <c r="E67" s="22"/>
      <c r="F67" s="40"/>
      <c r="G67" s="41"/>
      <c r="H67" s="17">
        <f t="shared" si="3"/>
        <v>0</v>
      </c>
    </row>
    <row r="68" spans="1:8">
      <c r="A68" s="6"/>
      <c r="B68" s="25"/>
      <c r="C68" s="25"/>
      <c r="D68" s="25" t="s">
        <v>8</v>
      </c>
      <c r="E68" s="25"/>
      <c r="F68" s="25"/>
      <c r="G68" s="26"/>
      <c r="H68" s="27">
        <f>SUM(H7:H67)</f>
        <v>200000.00407500003</v>
      </c>
    </row>
    <row r="69" spans="1:8" s="35" customFormat="1">
      <c r="A69"/>
      <c r="B69"/>
      <c r="C69"/>
      <c r="D69"/>
      <c r="E69"/>
      <c r="F69"/>
      <c r="G69"/>
      <c r="H69" s="4"/>
    </row>
    <row r="70" spans="1:8" s="35" customFormat="1" ht="13.5" customHeight="1">
      <c r="A70"/>
      <c r="B70"/>
      <c r="C70"/>
      <c r="D70"/>
      <c r="E70"/>
      <c r="F70"/>
      <c r="G70"/>
      <c r="H70" s="4"/>
    </row>
    <row r="71" spans="1:8" ht="12.75" customHeight="1"/>
    <row r="81" spans="1:8" s="35" customFormat="1">
      <c r="A81"/>
      <c r="B81"/>
      <c r="C81"/>
      <c r="D81"/>
      <c r="E81"/>
      <c r="F81"/>
      <c r="G81"/>
      <c r="H81" s="4"/>
    </row>
    <row r="177" spans="10:10">
      <c r="J177" s="36"/>
    </row>
    <row r="271" spans="1:8" s="5" customFormat="1">
      <c r="A271"/>
      <c r="B271"/>
      <c r="C271"/>
      <c r="D271"/>
      <c r="E271"/>
      <c r="F271"/>
      <c r="G271"/>
      <c r="H271" s="4"/>
    </row>
  </sheetData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2018-07-25T14:03:11Z</cp:lastPrinted>
  <dcterms:created xsi:type="dcterms:W3CDTF">2013-09-13T12:07:42Z</dcterms:created>
  <dcterms:modified xsi:type="dcterms:W3CDTF">2018-07-26T10:57:21Z</dcterms:modified>
</cp:coreProperties>
</file>